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tente-1\Desktop\"/>
    </mc:Choice>
  </mc:AlternateContent>
  <xr:revisionPtr revIDLastSave="0" documentId="8_{ECAA1B25-CB34-4BB9-BBB8-B2B3A249E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1" i="1"/>
  <c r="G20" i="1"/>
  <c r="G19" i="1"/>
  <c r="G18" i="1"/>
  <c r="G16" i="1"/>
  <c r="G15" i="1"/>
  <c r="G12" i="1"/>
  <c r="G11" i="1"/>
  <c r="G6" i="1"/>
</calcChain>
</file>

<file path=xl/sharedStrings.xml><?xml version="1.0" encoding="utf-8"?>
<sst xmlns="http://schemas.openxmlformats.org/spreadsheetml/2006/main" count="118" uniqueCount="86">
  <si>
    <t>CIG</t>
  </si>
  <si>
    <t>AFFIDAMENTO DIRETTO</t>
  </si>
  <si>
    <t>RICH. PER</t>
  </si>
  <si>
    <t>FATT. PER</t>
  </si>
  <si>
    <t>OGGETTO</t>
  </si>
  <si>
    <t>B03FFDAA5A</t>
  </si>
  <si>
    <t>SALA MEETING ASSEMBLEA ORDINARIA 2024</t>
  </si>
  <si>
    <t>ANCILAB SRL</t>
  </si>
  <si>
    <t>B06D3574F6</t>
  </si>
  <si>
    <t>CORSO OPEN ID CONNECT PER PNRR</t>
  </si>
  <si>
    <t>B20B49037A</t>
  </si>
  <si>
    <t>CAUSA LICCIARDI</t>
  </si>
  <si>
    <t>B20B51513C</t>
  </si>
  <si>
    <t>Z9D360C3E3B</t>
  </si>
  <si>
    <t>INCARICO REVISORE CONTI 2021 2024</t>
  </si>
  <si>
    <t>Benedetti</t>
  </si>
  <si>
    <t>B03B531DCD</t>
  </si>
  <si>
    <t>INCARICO PROGRAMMATORE ANNO 2024</t>
  </si>
  <si>
    <t>B1C2F96F0B</t>
  </si>
  <si>
    <t>Medico Competente anno 2024</t>
  </si>
  <si>
    <t>B1BC57BF6D</t>
  </si>
  <si>
    <t>GIORNATA INFERMIERI 2024</t>
  </si>
  <si>
    <t>B06D4F067A</t>
  </si>
  <si>
    <t>MANUTENZIONE ESTINTORI ANNO 2024</t>
  </si>
  <si>
    <t>Centro Uffici</t>
  </si>
  <si>
    <t>ZB63AB4717</t>
  </si>
  <si>
    <t>CANCELLERIA E VARIE</t>
  </si>
  <si>
    <t>B1F06100F6</t>
  </si>
  <si>
    <t>INCARICO DPO ANNO 2024</t>
  </si>
  <si>
    <t>MARSH SPA - AIG EUROPE S.A.</t>
  </si>
  <si>
    <t>B33797C918</t>
  </si>
  <si>
    <t>AIG. RC PATRIMONIALE VERSO TERZI</t>
  </si>
  <si>
    <t>MARSH SPA - DAS SPA</t>
  </si>
  <si>
    <t>B337B84637</t>
  </si>
  <si>
    <t>DAS TUTELA LEGALE ENTI PUBBLICI</t>
  </si>
  <si>
    <t>MEDIAPRINT</t>
  </si>
  <si>
    <t>B3377BC765</t>
  </si>
  <si>
    <t>STAMPA SCHEDE ELETTORALI</t>
  </si>
  <si>
    <t>B04DADF7F5</t>
  </si>
  <si>
    <t>PULIZIA SEDE 2024</t>
  </si>
  <si>
    <t>Poste Italiane Spa</t>
  </si>
  <si>
    <t>Z683DB3B1B</t>
  </si>
  <si>
    <t>SERVIZI DI POSTALIZZAZIONE</t>
  </si>
  <si>
    <t>B04E99E331</t>
  </si>
  <si>
    <t>B33166FBD5</t>
  </si>
  <si>
    <t>INVIO CONVOCAZIONE ELEZIONI</t>
  </si>
  <si>
    <t>B04E8A775B</t>
  </si>
  <si>
    <t>SERVIZI STAMPA E IMBUSTAMENTO</t>
  </si>
  <si>
    <t>B1DF20CA79</t>
  </si>
  <si>
    <t>Servizio FORNITURA PERSONALE IMPIEGATIZIO</t>
  </si>
  <si>
    <t>B208117977</t>
  </si>
  <si>
    <t>B0BBA9833F</t>
  </si>
  <si>
    <t>MANUTENZIONE E ASSISTENZA TECNICA FOTOCOPIATRICE</t>
  </si>
  <si>
    <t>B1F039A90F</t>
  </si>
  <si>
    <t>ACQUISTO PC</t>
  </si>
  <si>
    <t>B1C1C0055F</t>
  </si>
  <si>
    <t>Sito Internet consulenza 2024</t>
  </si>
  <si>
    <t>B261707F07</t>
  </si>
  <si>
    <t>B1C12B4954</t>
  </si>
  <si>
    <t>CONSULENZA CONTABILITA E PAGHE</t>
  </si>
  <si>
    <t>B1BEC9A813</t>
  </si>
  <si>
    <t>ACQUISTO CASELLE PEC</t>
  </si>
  <si>
    <t>Z91382E5D7</t>
  </si>
  <si>
    <t>MANUTENZIONE E ASSISTENZA TECNICA SOFTWARE</t>
  </si>
  <si>
    <t>INCARICO RSPP E FORMAZIONE PRIMO SOCCORSO 2024</t>
  </si>
  <si>
    <t xml:space="preserve">Costa Edutainment </t>
  </si>
  <si>
    <t>AGGIORNAMENTO SITO - PNRR</t>
  </si>
  <si>
    <t>DAL</t>
  </si>
  <si>
    <t>AL</t>
  </si>
  <si>
    <t>Batistoni Lucia</t>
  </si>
  <si>
    <t xml:space="preserve">Gronchi Safety </t>
  </si>
  <si>
    <t>Mascitelli Paolo</t>
  </si>
  <si>
    <t>R2 Sas di Ruben Gigli</t>
  </si>
  <si>
    <t>Randstad Italia Spa</t>
  </si>
  <si>
    <t>Sudio Veratti Paganelli</t>
  </si>
  <si>
    <t>Visura Spa</t>
  </si>
  <si>
    <t>avv. Fiorenzo Merlini</t>
  </si>
  <si>
    <t>Studio legale Giovanni Ongaretto</t>
  </si>
  <si>
    <t>Biolabor</t>
  </si>
  <si>
    <t xml:space="preserve">Camelia Service srl </t>
  </si>
  <si>
    <t>Pagni Srl</t>
  </si>
  <si>
    <t>Postel Spa</t>
  </si>
  <si>
    <t xml:space="preserve">Sial Servizi </t>
  </si>
  <si>
    <t>SHC Srl</t>
  </si>
  <si>
    <t>SWD Group Srl</t>
  </si>
  <si>
    <t xml:space="preserve">SWD Group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</si>
</sst>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/>
    <xf numFmtId="14" fontId="0" fillId="0" borderId="1" xfId="0" applyNumberFormat="1" applyBorder="1"/>
    <xf numFmtId="14" fontId="1" fillId="0" borderId="0" xfId="0" applyNumberFormat="1" applyFont="1" applyAlignment="1">
      <alignment horizontal="center"/>
    </xf>
    <xf numFmtId="0" fontId="0" fillId="0" borderId="3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E26" sqref="E26"/>
    </sheetView>
  </sheetViews>
  <sheetFormatPr defaultRowHeight="15" x14ac:dyDescent="0.25"/>
  <cols>
    <col min="1" max="1" width="15.28515625" customWidth="1"/>
    <col min="2" max="2" width="53.140625" bestFit="1" customWidth="1"/>
    <col min="3" max="3" width="22.28515625" bestFit="1" customWidth="1"/>
    <col min="4" max="4" width="17.85546875" bestFit="1" customWidth="1"/>
    <col min="5" max="5" width="31" bestFit="1" customWidth="1"/>
    <col min="6" max="6" width="22" bestFit="1" customWidth="1"/>
    <col min="7" max="7" width="10.5703125" bestFit="1" customWidth="1"/>
    <col min="8" max="8" width="12.42578125" style="2" customWidth="1"/>
    <col min="9" max="9" width="10.7109375" bestFit="1" customWidth="1"/>
  </cols>
  <sheetData>
    <row r="1" spans="1:9" s="1" customFormat="1" x14ac:dyDescent="0.25">
      <c r="A1" s="3" t="s">
        <v>0</v>
      </c>
      <c r="B1" s="3" t="s">
        <v>4</v>
      </c>
      <c r="C1" s="3"/>
      <c r="D1" s="3"/>
      <c r="E1" s="1">
        <v>2024</v>
      </c>
      <c r="F1" s="4" t="s">
        <v>2</v>
      </c>
      <c r="G1" s="4" t="s">
        <v>3</v>
      </c>
      <c r="H1" s="12" t="s">
        <v>67</v>
      </c>
      <c r="I1" s="3" t="s">
        <v>68</v>
      </c>
    </row>
    <row r="2" spans="1:9" x14ac:dyDescent="0.25">
      <c r="A2" s="5" t="s">
        <v>5</v>
      </c>
      <c r="B2" s="7" t="s">
        <v>6</v>
      </c>
      <c r="C2" s="6" t="s">
        <v>1</v>
      </c>
      <c r="D2" s="6"/>
      <c r="E2" s="5" t="s">
        <v>65</v>
      </c>
      <c r="F2" s="10">
        <v>350</v>
      </c>
      <c r="G2" s="10">
        <v>350</v>
      </c>
      <c r="H2" s="11">
        <v>45292</v>
      </c>
      <c r="I2" s="11">
        <v>45657</v>
      </c>
    </row>
    <row r="3" spans="1:9" x14ac:dyDescent="0.25">
      <c r="A3" s="5" t="s">
        <v>8</v>
      </c>
      <c r="B3" s="7" t="s">
        <v>9</v>
      </c>
      <c r="C3" s="6" t="s">
        <v>1</v>
      </c>
      <c r="D3" s="6"/>
      <c r="E3" s="5" t="s">
        <v>7</v>
      </c>
      <c r="F3" s="10">
        <v>500</v>
      </c>
      <c r="G3" s="10">
        <v>0</v>
      </c>
      <c r="H3" s="11">
        <v>45292</v>
      </c>
      <c r="I3" s="11">
        <v>45657</v>
      </c>
    </row>
    <row r="4" spans="1:9" x14ac:dyDescent="0.25">
      <c r="A4" s="5" t="s">
        <v>10</v>
      </c>
      <c r="B4" s="7" t="s">
        <v>11</v>
      </c>
      <c r="C4" s="6" t="s">
        <v>1</v>
      </c>
      <c r="D4" s="6"/>
      <c r="E4" s="5" t="s">
        <v>76</v>
      </c>
      <c r="F4" s="10">
        <v>3500</v>
      </c>
      <c r="G4" s="10">
        <v>3487.22</v>
      </c>
      <c r="H4" s="11">
        <v>45292</v>
      </c>
      <c r="I4" s="11">
        <v>45657</v>
      </c>
    </row>
    <row r="5" spans="1:9" x14ac:dyDescent="0.25">
      <c r="A5" s="5" t="s">
        <v>12</v>
      </c>
      <c r="B5" s="7" t="s">
        <v>11</v>
      </c>
      <c r="C5" s="6" t="s">
        <v>1</v>
      </c>
      <c r="D5" s="6"/>
      <c r="E5" s="13" t="s">
        <v>77</v>
      </c>
      <c r="F5" s="10">
        <v>3500</v>
      </c>
      <c r="G5" s="10">
        <v>3485.14</v>
      </c>
      <c r="H5" s="11">
        <v>45292</v>
      </c>
      <c r="I5" s="11">
        <v>45657</v>
      </c>
    </row>
    <row r="6" spans="1:9" x14ac:dyDescent="0.25">
      <c r="A6" s="5" t="s">
        <v>13</v>
      </c>
      <c r="B6" s="7" t="s">
        <v>14</v>
      </c>
      <c r="C6" s="6" t="s">
        <v>1</v>
      </c>
      <c r="D6" s="6"/>
      <c r="E6" s="5" t="s">
        <v>69</v>
      </c>
      <c r="F6" s="10">
        <v>7000</v>
      </c>
      <c r="G6" s="10">
        <f>1716*3+1763.52</f>
        <v>6911.52</v>
      </c>
      <c r="H6" s="11">
        <v>45292</v>
      </c>
      <c r="I6" s="11">
        <v>45657</v>
      </c>
    </row>
    <row r="7" spans="1:9" x14ac:dyDescent="0.25">
      <c r="A7" s="5" t="s">
        <v>16</v>
      </c>
      <c r="B7" s="7" t="s">
        <v>17</v>
      </c>
      <c r="C7" s="6" t="s">
        <v>1</v>
      </c>
      <c r="D7" s="6"/>
      <c r="E7" s="5" t="s">
        <v>15</v>
      </c>
      <c r="F7" s="10">
        <v>700</v>
      </c>
      <c r="G7" s="10">
        <v>626</v>
      </c>
      <c r="H7" s="11">
        <v>45292</v>
      </c>
      <c r="I7" s="11">
        <v>45657</v>
      </c>
    </row>
    <row r="8" spans="1:9" x14ac:dyDescent="0.25">
      <c r="A8" s="5" t="s">
        <v>18</v>
      </c>
      <c r="B8" s="7" t="s">
        <v>19</v>
      </c>
      <c r="C8" s="6" t="s">
        <v>1</v>
      </c>
      <c r="D8" s="6"/>
      <c r="E8" s="5" t="s">
        <v>78</v>
      </c>
      <c r="F8" s="10">
        <v>300</v>
      </c>
      <c r="G8" s="10">
        <v>130</v>
      </c>
      <c r="H8" s="11">
        <v>45292</v>
      </c>
      <c r="I8" s="11">
        <v>45657</v>
      </c>
    </row>
    <row r="9" spans="1:9" x14ac:dyDescent="0.25">
      <c r="A9" s="5" t="s">
        <v>20</v>
      </c>
      <c r="B9" s="7" t="s">
        <v>21</v>
      </c>
      <c r="C9" s="6" t="s">
        <v>1</v>
      </c>
      <c r="D9" s="6"/>
      <c r="E9" s="5" t="s">
        <v>79</v>
      </c>
      <c r="F9" s="10">
        <v>950</v>
      </c>
      <c r="G9" s="10">
        <v>800</v>
      </c>
      <c r="H9" s="11">
        <v>45292</v>
      </c>
      <c r="I9" s="11">
        <v>45657</v>
      </c>
    </row>
    <row r="10" spans="1:9" x14ac:dyDescent="0.25">
      <c r="A10" s="5" t="s">
        <v>22</v>
      </c>
      <c r="B10" s="7" t="s">
        <v>23</v>
      </c>
      <c r="C10" s="6" t="s">
        <v>1</v>
      </c>
      <c r="D10" s="6"/>
      <c r="E10" s="5" t="s">
        <v>70</v>
      </c>
      <c r="F10" s="10">
        <v>50</v>
      </c>
      <c r="G10" s="10">
        <v>15</v>
      </c>
      <c r="H10" s="11">
        <v>45292</v>
      </c>
      <c r="I10" s="11">
        <v>45657</v>
      </c>
    </row>
    <row r="11" spans="1:9" x14ac:dyDescent="0.25">
      <c r="A11" s="5" t="s">
        <v>25</v>
      </c>
      <c r="B11" s="7" t="s">
        <v>26</v>
      </c>
      <c r="C11" s="6" t="s">
        <v>1</v>
      </c>
      <c r="D11" s="6"/>
      <c r="E11" s="5" t="s">
        <v>24</v>
      </c>
      <c r="F11" s="10">
        <v>700</v>
      </c>
      <c r="G11" s="10">
        <f>59.77+61.25</f>
        <v>121.02000000000001</v>
      </c>
      <c r="H11" s="11">
        <v>45292</v>
      </c>
      <c r="I11" s="11">
        <v>45657</v>
      </c>
    </row>
    <row r="12" spans="1:9" x14ac:dyDescent="0.25">
      <c r="A12" s="5" t="s">
        <v>27</v>
      </c>
      <c r="B12" s="7" t="s">
        <v>28</v>
      </c>
      <c r="C12" s="6" t="s">
        <v>1</v>
      </c>
      <c r="D12" s="6"/>
      <c r="E12" s="5" t="s">
        <v>71</v>
      </c>
      <c r="F12" s="10">
        <v>2500</v>
      </c>
      <c r="G12" s="10">
        <f>565.5+565.5+565.5</f>
        <v>1696.5</v>
      </c>
      <c r="H12" s="11">
        <v>45383</v>
      </c>
      <c r="I12" s="11">
        <v>45747</v>
      </c>
    </row>
    <row r="13" spans="1:9" x14ac:dyDescent="0.25">
      <c r="A13" s="5" t="s">
        <v>30</v>
      </c>
      <c r="B13" s="7" t="s">
        <v>31</v>
      </c>
      <c r="C13" s="6" t="s">
        <v>1</v>
      </c>
      <c r="D13" s="6"/>
      <c r="E13" s="5" t="s">
        <v>29</v>
      </c>
      <c r="F13" s="10">
        <v>2160</v>
      </c>
      <c r="G13" s="10">
        <v>2160</v>
      </c>
      <c r="H13" s="11">
        <v>45292</v>
      </c>
      <c r="I13" s="11">
        <v>45657</v>
      </c>
    </row>
    <row r="14" spans="1:9" x14ac:dyDescent="0.25">
      <c r="A14" s="5" t="s">
        <v>33</v>
      </c>
      <c r="B14" s="7" t="s">
        <v>34</v>
      </c>
      <c r="C14" s="6" t="s">
        <v>1</v>
      </c>
      <c r="D14" s="6"/>
      <c r="E14" s="5" t="s">
        <v>32</v>
      </c>
      <c r="F14" s="10">
        <v>4600</v>
      </c>
      <c r="G14" s="10">
        <v>4600</v>
      </c>
      <c r="H14" s="11">
        <v>45292</v>
      </c>
      <c r="I14" s="11">
        <v>45657</v>
      </c>
    </row>
    <row r="15" spans="1:9" x14ac:dyDescent="0.25">
      <c r="A15" s="5" t="s">
        <v>36</v>
      </c>
      <c r="B15" s="7" t="s">
        <v>37</v>
      </c>
      <c r="C15" s="6" t="s">
        <v>1</v>
      </c>
      <c r="D15" s="6"/>
      <c r="E15" s="5" t="s">
        <v>35</v>
      </c>
      <c r="F15" s="10">
        <v>500</v>
      </c>
      <c r="G15" s="10">
        <f>292.5+66</f>
        <v>358.5</v>
      </c>
      <c r="H15" s="11">
        <v>45292</v>
      </c>
      <c r="I15" s="11">
        <v>45657</v>
      </c>
    </row>
    <row r="16" spans="1:9" x14ac:dyDescent="0.25">
      <c r="A16" s="5" t="s">
        <v>38</v>
      </c>
      <c r="B16" s="7" t="s">
        <v>39</v>
      </c>
      <c r="C16" s="6" t="s">
        <v>1</v>
      </c>
      <c r="D16" s="6"/>
      <c r="E16" s="5" t="s">
        <v>80</v>
      </c>
      <c r="F16" s="10">
        <v>2340</v>
      </c>
      <c r="G16" s="10">
        <f>540+540+490+585</f>
        <v>2155</v>
      </c>
      <c r="H16" s="11">
        <v>45292</v>
      </c>
      <c r="I16" s="11">
        <v>45657</v>
      </c>
    </row>
    <row r="17" spans="1:9" x14ac:dyDescent="0.25">
      <c r="A17" s="5" t="s">
        <v>41</v>
      </c>
      <c r="B17" s="7" t="s">
        <v>42</v>
      </c>
      <c r="C17" s="6" t="s">
        <v>1</v>
      </c>
      <c r="D17" s="6"/>
      <c r="E17" s="5" t="s">
        <v>40</v>
      </c>
      <c r="F17" s="10">
        <v>500</v>
      </c>
      <c r="G17" s="10">
        <v>0</v>
      </c>
      <c r="H17" s="11">
        <v>45261</v>
      </c>
      <c r="I17" s="11">
        <v>45382</v>
      </c>
    </row>
    <row r="18" spans="1:9" x14ac:dyDescent="0.25">
      <c r="A18" s="5" t="s">
        <v>43</v>
      </c>
      <c r="B18" s="7" t="s">
        <v>42</v>
      </c>
      <c r="C18" s="6" t="s">
        <v>1</v>
      </c>
      <c r="D18" s="6"/>
      <c r="E18" s="5" t="s">
        <v>40</v>
      </c>
      <c r="F18" s="10">
        <v>2500</v>
      </c>
      <c r="G18" s="10">
        <f>86.31+848.16+5.04+1630.98</f>
        <v>2570.4899999999998</v>
      </c>
      <c r="H18" s="11">
        <v>45292</v>
      </c>
      <c r="I18" s="11">
        <v>45657</v>
      </c>
    </row>
    <row r="19" spans="1:9" ht="15" customHeight="1" x14ac:dyDescent="0.25">
      <c r="A19" s="5" t="s">
        <v>44</v>
      </c>
      <c r="B19" s="7" t="s">
        <v>45</v>
      </c>
      <c r="C19" s="6" t="s">
        <v>1</v>
      </c>
      <c r="D19" s="6"/>
      <c r="E19" s="5" t="s">
        <v>40</v>
      </c>
      <c r="F19" s="10">
        <v>1000</v>
      </c>
      <c r="G19" s="10">
        <f>676.88+61.86</f>
        <v>738.74</v>
      </c>
      <c r="H19" s="11">
        <v>45566</v>
      </c>
      <c r="I19" s="11">
        <v>45657</v>
      </c>
    </row>
    <row r="20" spans="1:9" x14ac:dyDescent="0.25">
      <c r="A20" s="5" t="s">
        <v>46</v>
      </c>
      <c r="B20" s="7" t="s">
        <v>47</v>
      </c>
      <c r="C20" s="6" t="s">
        <v>1</v>
      </c>
      <c r="D20" s="6"/>
      <c r="E20" s="5" t="s">
        <v>81</v>
      </c>
      <c r="F20" s="10">
        <v>1500</v>
      </c>
      <c r="G20" s="10">
        <f>609.55+240</f>
        <v>849.55</v>
      </c>
      <c r="H20" s="11">
        <v>45292</v>
      </c>
      <c r="I20" s="11">
        <v>45657</v>
      </c>
    </row>
    <row r="21" spans="1:9" x14ac:dyDescent="0.25">
      <c r="A21" s="5" t="s">
        <v>48</v>
      </c>
      <c r="B21" s="7" t="s">
        <v>49</v>
      </c>
      <c r="C21" s="6" t="s">
        <v>1</v>
      </c>
      <c r="D21" s="6"/>
      <c r="E21" s="5" t="s">
        <v>73</v>
      </c>
      <c r="F21" s="10">
        <v>14100</v>
      </c>
      <c r="G21" s="10">
        <f>2238.44+2259.12+2258.19</f>
        <v>6755.75</v>
      </c>
      <c r="H21" s="11">
        <v>45292</v>
      </c>
      <c r="I21" s="11">
        <v>45657</v>
      </c>
    </row>
    <row r="22" spans="1:9" x14ac:dyDescent="0.25">
      <c r="A22" s="9" t="s">
        <v>50</v>
      </c>
      <c r="B22" s="7" t="s">
        <v>64</v>
      </c>
      <c r="C22" s="6" t="s">
        <v>1</v>
      </c>
      <c r="D22" s="6"/>
      <c r="E22" s="5" t="s">
        <v>72</v>
      </c>
      <c r="F22" s="8">
        <v>550</v>
      </c>
      <c r="G22" s="10">
        <v>547</v>
      </c>
      <c r="H22" s="11">
        <v>45292</v>
      </c>
      <c r="I22" s="11">
        <v>45657</v>
      </c>
    </row>
    <row r="23" spans="1:9" x14ac:dyDescent="0.25">
      <c r="A23" s="5" t="s">
        <v>51</v>
      </c>
      <c r="B23" s="7" t="s">
        <v>52</v>
      </c>
      <c r="C23" s="6" t="s">
        <v>1</v>
      </c>
      <c r="D23" s="6"/>
      <c r="E23" s="5" t="s">
        <v>82</v>
      </c>
      <c r="F23" s="10">
        <v>300</v>
      </c>
      <c r="G23" s="10">
        <v>180</v>
      </c>
      <c r="H23" s="11">
        <v>45292</v>
      </c>
      <c r="I23" s="11">
        <v>45657</v>
      </c>
    </row>
    <row r="24" spans="1:9" x14ac:dyDescent="0.25">
      <c r="A24" s="5" t="s">
        <v>53</v>
      </c>
      <c r="B24" s="7" t="s">
        <v>54</v>
      </c>
      <c r="C24" s="6" t="s">
        <v>1</v>
      </c>
      <c r="D24" s="6"/>
      <c r="E24" s="5" t="s">
        <v>83</v>
      </c>
      <c r="F24" s="10">
        <v>500</v>
      </c>
      <c r="G24" s="10">
        <v>488</v>
      </c>
      <c r="H24" s="11">
        <v>45292</v>
      </c>
      <c r="I24" s="11">
        <v>45657</v>
      </c>
    </row>
    <row r="25" spans="1:9" x14ac:dyDescent="0.25">
      <c r="A25" s="5" t="s">
        <v>55</v>
      </c>
      <c r="B25" s="5" t="s">
        <v>56</v>
      </c>
      <c r="C25" s="6" t="s">
        <v>1</v>
      </c>
      <c r="D25" s="6"/>
      <c r="E25" s="5" t="s">
        <v>84</v>
      </c>
      <c r="F25" s="10">
        <v>2322.6</v>
      </c>
      <c r="G25" s="10">
        <v>2322.6</v>
      </c>
      <c r="H25" s="11">
        <v>45292</v>
      </c>
      <c r="I25" s="11">
        <v>45657</v>
      </c>
    </row>
    <row r="26" spans="1:9" x14ac:dyDescent="0.25">
      <c r="A26" s="5" t="s">
        <v>57</v>
      </c>
      <c r="B26" t="s">
        <v>66</v>
      </c>
      <c r="C26" s="6" t="s">
        <v>1</v>
      </c>
      <c r="D26" s="6"/>
      <c r="E26" s="5" t="s">
        <v>85</v>
      </c>
      <c r="F26" s="10">
        <v>11400</v>
      </c>
      <c r="G26" s="10">
        <v>11400</v>
      </c>
      <c r="H26" s="11">
        <v>45292</v>
      </c>
      <c r="I26" s="11">
        <v>46022</v>
      </c>
    </row>
    <row r="27" spans="1:9" x14ac:dyDescent="0.25">
      <c r="A27" s="5" t="s">
        <v>58</v>
      </c>
      <c r="B27" s="7" t="s">
        <v>59</v>
      </c>
      <c r="C27" s="6" t="s">
        <v>1</v>
      </c>
      <c r="D27" s="6"/>
      <c r="E27" s="5" t="s">
        <v>74</v>
      </c>
      <c r="F27" s="10">
        <v>8000</v>
      </c>
      <c r="G27" s="10">
        <f>1528.8+1341.6+1378.75+447.2+447.2+447.2+1580.8</f>
        <v>7171.5499999999993</v>
      </c>
      <c r="H27" s="11">
        <v>45292</v>
      </c>
      <c r="I27" s="11">
        <v>45657</v>
      </c>
    </row>
    <row r="28" spans="1:9" x14ac:dyDescent="0.25">
      <c r="A28" s="5" t="s">
        <v>60</v>
      </c>
      <c r="B28" s="7" t="s">
        <v>61</v>
      </c>
      <c r="C28" s="6" t="s">
        <v>1</v>
      </c>
      <c r="D28" s="6"/>
      <c r="E28" s="5" t="s">
        <v>75</v>
      </c>
      <c r="F28" s="10">
        <v>5000</v>
      </c>
      <c r="G28" s="10">
        <f>1000+4000</f>
        <v>5000</v>
      </c>
      <c r="H28" s="11">
        <v>45292</v>
      </c>
      <c r="I28" s="11">
        <v>45626</v>
      </c>
    </row>
    <row r="29" spans="1:9" x14ac:dyDescent="0.25">
      <c r="A29" s="5" t="s">
        <v>62</v>
      </c>
      <c r="B29" s="7" t="s">
        <v>63</v>
      </c>
      <c r="C29" s="6" t="s">
        <v>1</v>
      </c>
      <c r="D29" s="6"/>
      <c r="E29" s="5" t="s">
        <v>75</v>
      </c>
      <c r="F29" s="10">
        <v>8500</v>
      </c>
      <c r="G29" s="10">
        <f>2535*3</f>
        <v>7605</v>
      </c>
      <c r="H29" s="11">
        <v>44927</v>
      </c>
      <c r="I29" s="1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Lucia</cp:lastModifiedBy>
  <dcterms:created xsi:type="dcterms:W3CDTF">2015-06-05T18:17:20Z</dcterms:created>
  <dcterms:modified xsi:type="dcterms:W3CDTF">2025-01-31T17:01:01Z</dcterms:modified>
</cp:coreProperties>
</file>